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二号第一様式" sheetId="1" r:id="rId1"/>
  </sheets>
  <calcPr calcId="145621" calcMode="manual"/>
</workbook>
</file>

<file path=xl/calcChain.xml><?xml version="1.0" encoding="utf-8"?>
<calcChain xmlns="http://schemas.openxmlformats.org/spreadsheetml/2006/main">
  <c r="G68" i="1" l="1"/>
  <c r="G67" i="1"/>
  <c r="G66" i="1"/>
  <c r="G64" i="1"/>
  <c r="F62" i="1"/>
  <c r="E62" i="1"/>
  <c r="G62" i="1" s="1"/>
  <c r="F61" i="1"/>
  <c r="E61" i="1"/>
  <c r="G61" i="1" s="1"/>
  <c r="G60" i="1"/>
  <c r="G59" i="1"/>
  <c r="G58" i="1"/>
  <c r="G57" i="1"/>
  <c r="G56" i="1"/>
  <c r="G55" i="1"/>
  <c r="G54" i="1"/>
  <c r="G53" i="1"/>
  <c r="G52" i="1"/>
  <c r="F51" i="1"/>
  <c r="E51" i="1"/>
  <c r="G51" i="1" s="1"/>
  <c r="G50" i="1"/>
  <c r="G49" i="1"/>
  <c r="G48" i="1"/>
  <c r="G47" i="1"/>
  <c r="G46" i="1"/>
  <c r="G45" i="1"/>
  <c r="G44" i="1"/>
  <c r="G43" i="1"/>
  <c r="F40" i="1"/>
  <c r="E40" i="1"/>
  <c r="G40" i="1" s="1"/>
  <c r="G39" i="1"/>
  <c r="G38" i="1"/>
  <c r="G37" i="1"/>
  <c r="G36" i="1"/>
  <c r="G35" i="1"/>
  <c r="G34" i="1"/>
  <c r="F33" i="1"/>
  <c r="G33" i="1" s="1"/>
  <c r="E33" i="1"/>
  <c r="E41" i="1" s="1"/>
  <c r="G32" i="1"/>
  <c r="G31" i="1"/>
  <c r="G30" i="1"/>
  <c r="G29" i="1"/>
  <c r="G28" i="1"/>
  <c r="G27" i="1"/>
  <c r="G26" i="1"/>
  <c r="F25" i="1"/>
  <c r="E25" i="1"/>
  <c r="G25" i="1" s="1"/>
  <c r="G24" i="1"/>
  <c r="F24" i="1"/>
  <c r="E24" i="1"/>
  <c r="G23" i="1"/>
  <c r="G22" i="1"/>
  <c r="G21" i="1"/>
  <c r="G20" i="1"/>
  <c r="G19" i="1"/>
  <c r="G18" i="1"/>
  <c r="G17" i="1"/>
  <c r="G16" i="1"/>
  <c r="G15" i="1"/>
  <c r="G14" i="1"/>
  <c r="F14" i="1"/>
  <c r="E14" i="1"/>
  <c r="G13" i="1"/>
  <c r="G12" i="1"/>
  <c r="G11" i="1"/>
  <c r="G10" i="1"/>
  <c r="G9" i="1"/>
  <c r="G8" i="1"/>
  <c r="F41" i="1" l="1"/>
  <c r="F42" i="1" s="1"/>
  <c r="F63" i="1" s="1"/>
  <c r="F65" i="1" s="1"/>
  <c r="F69" i="1" s="1"/>
  <c r="E42" i="1"/>
  <c r="G41" i="1" l="1"/>
  <c r="E63" i="1"/>
  <c r="G42" i="1"/>
  <c r="E65" i="1" l="1"/>
  <c r="G63" i="1"/>
  <c r="E69" i="1" l="1"/>
  <c r="G69" i="1" s="1"/>
  <c r="G65" i="1"/>
</calcChain>
</file>

<file path=xl/sharedStrings.xml><?xml version="1.0" encoding="utf-8"?>
<sst xmlns="http://schemas.openxmlformats.org/spreadsheetml/2006/main" count="80" uniqueCount="76">
  <si>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</si>
  <si>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</si>
  <si>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</si>
  <si>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</si>
  <si>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</si>
  <si>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</si>
  <si>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</si>
  <si>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</si>
  <si>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</si>
  <si>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</si>
  <si>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</si>
  <si>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障害福祉サービス等事業収益</t>
  </si>
  <si>
    <t>医療事業収益</t>
  </si>
  <si>
    <t>有料老人ホーム事業収益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</si>
  <si>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</si>
  <si>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</si>
  <si>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</si>
  <si>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</si>
  <si>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</si>
  <si>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</si>
  <si>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</si>
  <si>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</si>
  <si>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</si>
  <si>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</si>
  <si>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</si>
  <si>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</si>
  <si>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</si>
  <si>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</si>
  <si>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</si>
  <si>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</si>
  <si>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</si>
  <si>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</si>
  <si>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</si>
  <si>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</si>
  <si>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</si>
  <si>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</si>
  <si>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</si>
  <si>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</si>
  <si>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</si>
  <si>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</si>
  <si>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</si>
  <si>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</si>
  <si>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</si>
  <si>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</si>
  <si>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</si>
  <si>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</si>
  <si>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</si>
  <si>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</si>
  <si>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</si>
  <si>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</si>
  <si>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</si>
  <si>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</si>
  <si>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</si>
  <si>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</si>
  <si>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サービス区分間固定資産移管収益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</si>
  <si>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</si>
  <si>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</si>
  <si>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</si>
  <si>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</si>
  <si>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</si>
  <si>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国庫補助金等特別積立金取崩額（除）</t>
  </si>
  <si>
    <t>国庫補助金等特別積立金積立額</t>
  </si>
  <si>
    <t>災害損失</t>
  </si>
  <si>
    <t>サービス区分間繰入金費用</t>
  </si>
  <si>
    <t>サービス区分間固定資産移管費用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</si>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</sst>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left" vertical="center" textRotation="255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horizontal="left" vertical="center" textRotation="255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horizontal="left" vertical="center" textRotation="255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NumberFormat="1" applyFont="1" applyFill="1" applyBorder="1">
      <alignment horizontal="left" vertical="top"/>
    </xf>
    <xf numFmtId="0" fontId="7" fillId="0" borderId="6" xfId="2" applyNumberFormat="1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NumberFormat="1" applyFont="1" applyFill="1" applyBorder="1" applyAlignment="1">
      <alignment vertical="center" textRotation="255" shrinkToFit="1"/>
    </xf>
    <xf numFmtId="0" fontId="7" fillId="0" borderId="3" xfId="2" applyNumberFormat="1" applyFont="1" applyFill="1" applyBorder="1" applyAlignment="1">
      <alignment vertical="center" textRotation="255" shrinkToFit="1"/>
    </xf>
    <xf numFmtId="0" fontId="7" fillId="0" borderId="4" xfId="2" applyNumberFormat="1" applyFont="1" applyFill="1" applyBorder="1" applyAlignment="1">
      <alignment vertical="center" textRotation="255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showGridLines="0" tabSelected="1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5" t="s">
        <v>1</v>
      </c>
      <c r="C3" s="5"/>
      <c r="D3" s="5"/>
      <c r="E3" s="5"/>
      <c r="F3" s="5"/>
      <c r="G3" s="5"/>
    </row>
    <row r="4" spans="2:7" ht="14.25">
      <c r="B4" s="6"/>
      <c r="C4" s="6"/>
      <c r="D4" s="6"/>
      <c r="E4" s="6"/>
      <c r="F4" s="6"/>
      <c r="G4" s="3"/>
    </row>
    <row r="5" spans="2:7" ht="21">
      <c r="B5" s="7" t="s">
        <v>2</v>
      </c>
      <c r="C5" s="7"/>
      <c r="D5" s="7"/>
      <c r="E5" s="7"/>
      <c r="F5" s="7"/>
      <c r="G5" s="7"/>
    </row>
    <row r="6" spans="2:7" ht="15.75">
      <c r="B6" s="8"/>
      <c r="C6" s="8"/>
      <c r="D6" s="8"/>
      <c r="E6" s="8"/>
      <c r="F6" s="3"/>
      <c r="G6" s="8" t="s">
        <v>3</v>
      </c>
    </row>
    <row r="7" spans="2:7" ht="14.25">
      <c r="B7" s="9" t="s">
        <v>4</v>
      </c>
      <c r="C7" s="9"/>
      <c r="D7" s="9"/>
      <c r="E7" s="10" t="s">
        <v>5</v>
      </c>
      <c r="F7" s="10" t="s">
        <v>6</v>
      </c>
      <c r="G7" s="10" t="s">
        <v>7</v>
      </c>
    </row>
    <row r="8" spans="2:7" ht="14.25">
      <c r="B8" s="11" t="s">
        <v>8</v>
      </c>
      <c r="C8" s="11" t="s">
        <v>9</v>
      </c>
      <c r="D8" s="12" t="s">
        <v>10</v>
      </c>
      <c r="E8" s="13">
        <v>1840951400</v>
      </c>
      <c r="F8" s="14">
        <v>1871023876</v>
      </c>
      <c r="G8" s="13">
        <f>E8-F8</f>
        <v>-30072476</v>
      </c>
    </row>
    <row r="9" spans="2:7" ht="14.25">
      <c r="B9" s="15"/>
      <c r="C9" s="15"/>
      <c r="D9" s="16" t="s">
        <v>11</v>
      </c>
      <c r="E9" s="17">
        <v>15182280</v>
      </c>
      <c r="F9" s="18">
        <v>11420007</v>
      </c>
      <c r="G9" s="17">
        <f t="shared" ref="G9:G69" si="0">E9-F9</f>
        <v>3762273</v>
      </c>
    </row>
    <row r="10" spans="2:7" ht="14.25">
      <c r="B10" s="15"/>
      <c r="C10" s="15"/>
      <c r="D10" s="16" t="s">
        <v>12</v>
      </c>
      <c r="E10" s="17">
        <v>21281400</v>
      </c>
      <c r="F10" s="18">
        <v>23888131</v>
      </c>
      <c r="G10" s="17">
        <f t="shared" si="0"/>
        <v>-2606731</v>
      </c>
    </row>
    <row r="11" spans="2:7" ht="14.25">
      <c r="B11" s="15"/>
      <c r="C11" s="15"/>
      <c r="D11" s="16" t="s">
        <v>13</v>
      </c>
      <c r="E11" s="17">
        <v>59913967</v>
      </c>
      <c r="F11" s="18">
        <v>59670972</v>
      </c>
      <c r="G11" s="17">
        <f t="shared" si="0"/>
        <v>242995</v>
      </c>
    </row>
    <row r="12" spans="2:7" ht="14.25">
      <c r="B12" s="15"/>
      <c r="C12" s="15"/>
      <c r="D12" s="16" t="s">
        <v>14</v>
      </c>
      <c r="E12" s="17">
        <v>240000</v>
      </c>
      <c r="F12" s="18">
        <v>560000</v>
      </c>
      <c r="G12" s="17">
        <f t="shared" si="0"/>
        <v>-320000</v>
      </c>
    </row>
    <row r="13" spans="2:7" ht="14.25">
      <c r="B13" s="15"/>
      <c r="C13" s="15"/>
      <c r="D13" s="16" t="s">
        <v>15</v>
      </c>
      <c r="E13" s="17">
        <v>3525004</v>
      </c>
      <c r="F13" s="19">
        <v>430392</v>
      </c>
      <c r="G13" s="17">
        <f t="shared" si="0"/>
        <v>3094612</v>
      </c>
    </row>
    <row r="14" spans="2:7" ht="14.25">
      <c r="B14" s="15"/>
      <c r="C14" s="20"/>
      <c r="D14" s="21" t="s">
        <v>16</v>
      </c>
      <c r="E14" s="22">
        <f>+E8+E9+E10+E11+E12+E13</f>
        <v>1941094051</v>
      </c>
      <c r="F14" s="23">
        <f>+F8+F9+F10+F11+F12+F13</f>
        <v>1966993378</v>
      </c>
      <c r="G14" s="22">
        <f t="shared" si="0"/>
        <v>-25899327</v>
      </c>
    </row>
    <row r="15" spans="2:7" ht="14.25">
      <c r="B15" s="15"/>
      <c r="C15" s="11" t="s">
        <v>17</v>
      </c>
      <c r="D15" s="16" t="s">
        <v>18</v>
      </c>
      <c r="E15" s="17">
        <v>1398593533</v>
      </c>
      <c r="F15" s="14">
        <v>1388416677</v>
      </c>
      <c r="G15" s="17">
        <f t="shared" si="0"/>
        <v>10176856</v>
      </c>
    </row>
    <row r="16" spans="2:7" ht="14.25">
      <c r="B16" s="15"/>
      <c r="C16" s="15"/>
      <c r="D16" s="16" t="s">
        <v>19</v>
      </c>
      <c r="E16" s="17">
        <v>311999197</v>
      </c>
      <c r="F16" s="18">
        <v>313721882</v>
      </c>
      <c r="G16" s="17">
        <f t="shared" si="0"/>
        <v>-1722685</v>
      </c>
    </row>
    <row r="17" spans="2:7" ht="14.25">
      <c r="B17" s="15"/>
      <c r="C17" s="15"/>
      <c r="D17" s="16" t="s">
        <v>20</v>
      </c>
      <c r="E17" s="17">
        <v>83594056</v>
      </c>
      <c r="F17" s="18">
        <v>94224683</v>
      </c>
      <c r="G17" s="17">
        <f t="shared" si="0"/>
        <v>-10630627</v>
      </c>
    </row>
    <row r="18" spans="2:7" ht="14.25">
      <c r="B18" s="15"/>
      <c r="C18" s="15"/>
      <c r="D18" s="16" t="s">
        <v>21</v>
      </c>
      <c r="E18" s="17">
        <v>1586246</v>
      </c>
      <c r="F18" s="18">
        <v>1283271</v>
      </c>
      <c r="G18" s="17">
        <f t="shared" si="0"/>
        <v>302975</v>
      </c>
    </row>
    <row r="19" spans="2:7" ht="14.25">
      <c r="B19" s="15"/>
      <c r="C19" s="15"/>
      <c r="D19" s="16" t="s">
        <v>22</v>
      </c>
      <c r="E19" s="17">
        <v>144639856</v>
      </c>
      <c r="F19" s="18">
        <v>143768610</v>
      </c>
      <c r="G19" s="17">
        <f t="shared" si="0"/>
        <v>871246</v>
      </c>
    </row>
    <row r="20" spans="2:7" ht="14.25">
      <c r="B20" s="15"/>
      <c r="C20" s="15"/>
      <c r="D20" s="16" t="s">
        <v>23</v>
      </c>
      <c r="E20" s="17">
        <v>-34416462</v>
      </c>
      <c r="F20" s="18">
        <v>-34472165</v>
      </c>
      <c r="G20" s="17">
        <f t="shared" si="0"/>
        <v>55703</v>
      </c>
    </row>
    <row r="21" spans="2:7" ht="14.25">
      <c r="B21" s="15"/>
      <c r="C21" s="15"/>
      <c r="D21" s="16" t="s">
        <v>24</v>
      </c>
      <c r="E21" s="17">
        <v>704354</v>
      </c>
      <c r="F21" s="18">
        <v>0</v>
      </c>
      <c r="G21" s="17">
        <f t="shared" si="0"/>
        <v>704354</v>
      </c>
    </row>
    <row r="22" spans="2:7" ht="14.25">
      <c r="B22" s="15"/>
      <c r="C22" s="15"/>
      <c r="D22" s="16" t="s">
        <v>25</v>
      </c>
      <c r="E22" s="17">
        <v>213422</v>
      </c>
      <c r="F22" s="18">
        <v>0</v>
      </c>
      <c r="G22" s="17">
        <f t="shared" si="0"/>
        <v>213422</v>
      </c>
    </row>
    <row r="23" spans="2:7" ht="14.25">
      <c r="B23" s="15"/>
      <c r="C23" s="15"/>
      <c r="D23" s="16" t="s">
        <v>26</v>
      </c>
      <c r="E23" s="17">
        <v>0</v>
      </c>
      <c r="F23" s="19">
        <v>0</v>
      </c>
      <c r="G23" s="17">
        <f t="shared" si="0"/>
        <v>0</v>
      </c>
    </row>
    <row r="24" spans="2:7" ht="14.25">
      <c r="B24" s="15"/>
      <c r="C24" s="20"/>
      <c r="D24" s="21" t="s">
        <v>27</v>
      </c>
      <c r="E24" s="22">
        <f>+E15+E16+E17+E18+E19+E20+E21+E22+E23</f>
        <v>1906914202</v>
      </c>
      <c r="F24" s="23">
        <f>+F15+F16+F17+F18+F19+F20+F21+F22+F23</f>
        <v>1906942958</v>
      </c>
      <c r="G24" s="22">
        <f t="shared" si="0"/>
        <v>-28756</v>
      </c>
    </row>
    <row r="25" spans="2:7" ht="14.25">
      <c r="B25" s="20"/>
      <c r="C25" s="24" t="s">
        <v>28</v>
      </c>
      <c r="D25" s="25"/>
      <c r="E25" s="26">
        <f xml:space="preserve"> +E14 - E24</f>
        <v>34179849</v>
      </c>
      <c r="F25" s="23">
        <f xml:space="preserve"> +F14 - F24</f>
        <v>60050420</v>
      </c>
      <c r="G25" s="26">
        <f t="shared" si="0"/>
        <v>-25870571</v>
      </c>
    </row>
    <row r="26" spans="2:7" ht="14.25">
      <c r="B26" s="11" t="s">
        <v>29</v>
      </c>
      <c r="C26" s="11" t="s">
        <v>9</v>
      </c>
      <c r="D26" s="16" t="s">
        <v>30</v>
      </c>
      <c r="E26" s="17">
        <v>0</v>
      </c>
      <c r="F26" s="14">
        <v>0</v>
      </c>
      <c r="G26" s="17">
        <f t="shared" si="0"/>
        <v>0</v>
      </c>
    </row>
    <row r="27" spans="2:7" ht="14.25">
      <c r="B27" s="15"/>
      <c r="C27" s="15"/>
      <c r="D27" s="16" t="s">
        <v>31</v>
      </c>
      <c r="E27" s="17">
        <v>6561</v>
      </c>
      <c r="F27" s="18">
        <v>5827</v>
      </c>
      <c r="G27" s="17">
        <f t="shared" si="0"/>
        <v>734</v>
      </c>
    </row>
    <row r="28" spans="2:7" ht="14.25">
      <c r="B28" s="15"/>
      <c r="C28" s="15"/>
      <c r="D28" s="16" t="s">
        <v>32</v>
      </c>
      <c r="E28" s="17">
        <v>0</v>
      </c>
      <c r="F28" s="18">
        <v>0</v>
      </c>
      <c r="G28" s="17">
        <f t="shared" si="0"/>
        <v>0</v>
      </c>
    </row>
    <row r="29" spans="2:7" ht="14.25">
      <c r="B29" s="15"/>
      <c r="C29" s="15"/>
      <c r="D29" s="16" t="s">
        <v>33</v>
      </c>
      <c r="E29" s="17">
        <v>0</v>
      </c>
      <c r="F29" s="18">
        <v>0</v>
      </c>
      <c r="G29" s="17">
        <f t="shared" si="0"/>
        <v>0</v>
      </c>
    </row>
    <row r="30" spans="2:7" ht="14.25">
      <c r="B30" s="15"/>
      <c r="C30" s="15"/>
      <c r="D30" s="16" t="s">
        <v>34</v>
      </c>
      <c r="E30" s="17">
        <v>0</v>
      </c>
      <c r="F30" s="18">
        <v>0</v>
      </c>
      <c r="G30" s="17">
        <f t="shared" si="0"/>
        <v>0</v>
      </c>
    </row>
    <row r="31" spans="2:7" ht="14.25">
      <c r="B31" s="15"/>
      <c r="C31" s="15"/>
      <c r="D31" s="16" t="s">
        <v>35</v>
      </c>
      <c r="E31" s="17">
        <v>0</v>
      </c>
      <c r="F31" s="18">
        <v>0</v>
      </c>
      <c r="G31" s="17">
        <f t="shared" si="0"/>
        <v>0</v>
      </c>
    </row>
    <row r="32" spans="2:7" ht="14.25">
      <c r="B32" s="15"/>
      <c r="C32" s="15"/>
      <c r="D32" s="16" t="s">
        <v>36</v>
      </c>
      <c r="E32" s="17">
        <v>26912021</v>
      </c>
      <c r="F32" s="19">
        <v>30460759</v>
      </c>
      <c r="G32" s="17">
        <f t="shared" si="0"/>
        <v>-3548738</v>
      </c>
    </row>
    <row r="33" spans="2:7" ht="14.25">
      <c r="B33" s="15"/>
      <c r="C33" s="20"/>
      <c r="D33" s="21" t="s">
        <v>37</v>
      </c>
      <c r="E33" s="22">
        <f>+E26+E27+E28+E29+E30+E31+E32</f>
        <v>26918582</v>
      </c>
      <c r="F33" s="23">
        <f>+F26+F27+F28+F29+F30+F31+F32</f>
        <v>30466586</v>
      </c>
      <c r="G33" s="22">
        <f t="shared" si="0"/>
        <v>-3548004</v>
      </c>
    </row>
    <row r="34" spans="2:7" ht="14.25">
      <c r="B34" s="15"/>
      <c r="C34" s="11" t="s">
        <v>17</v>
      </c>
      <c r="D34" s="16" t="s">
        <v>38</v>
      </c>
      <c r="E34" s="17">
        <v>6440820</v>
      </c>
      <c r="F34" s="14">
        <v>7144951</v>
      </c>
      <c r="G34" s="17">
        <f t="shared" si="0"/>
        <v>-704131</v>
      </c>
    </row>
    <row r="35" spans="2:7" ht="14.25">
      <c r="B35" s="15"/>
      <c r="C35" s="15"/>
      <c r="D35" s="16" t="s">
        <v>39</v>
      </c>
      <c r="E35" s="17">
        <v>0</v>
      </c>
      <c r="F35" s="18">
        <v>0</v>
      </c>
      <c r="G35" s="17">
        <f t="shared" si="0"/>
        <v>0</v>
      </c>
    </row>
    <row r="36" spans="2:7" ht="14.25">
      <c r="B36" s="15"/>
      <c r="C36" s="15"/>
      <c r="D36" s="16" t="s">
        <v>40</v>
      </c>
      <c r="E36" s="17">
        <v>0</v>
      </c>
      <c r="F36" s="18">
        <v>0</v>
      </c>
      <c r="G36" s="17">
        <f t="shared" si="0"/>
        <v>0</v>
      </c>
    </row>
    <row r="37" spans="2:7" ht="14.25">
      <c r="B37" s="15"/>
      <c r="C37" s="15"/>
      <c r="D37" s="16" t="s">
        <v>41</v>
      </c>
      <c r="E37" s="17">
        <v>0</v>
      </c>
      <c r="F37" s="18">
        <v>0</v>
      </c>
      <c r="G37" s="17">
        <f t="shared" si="0"/>
        <v>0</v>
      </c>
    </row>
    <row r="38" spans="2:7" ht="14.25">
      <c r="B38" s="15"/>
      <c r="C38" s="15"/>
      <c r="D38" s="16" t="s">
        <v>42</v>
      </c>
      <c r="E38" s="17">
        <v>0</v>
      </c>
      <c r="F38" s="18">
        <v>0</v>
      </c>
      <c r="G38" s="17">
        <f t="shared" si="0"/>
        <v>0</v>
      </c>
    </row>
    <row r="39" spans="2:7" ht="14.25">
      <c r="B39" s="15"/>
      <c r="C39" s="15"/>
      <c r="D39" s="16" t="s">
        <v>43</v>
      </c>
      <c r="E39" s="17">
        <v>23546494</v>
      </c>
      <c r="F39" s="19">
        <v>25404562</v>
      </c>
      <c r="G39" s="17">
        <f t="shared" si="0"/>
        <v>-1858068</v>
      </c>
    </row>
    <row r="40" spans="2:7" ht="14.25">
      <c r="B40" s="15"/>
      <c r="C40" s="20"/>
      <c r="D40" s="21" t="s">
        <v>44</v>
      </c>
      <c r="E40" s="22">
        <f>+E34+E35+E36+E37+E38+E39</f>
        <v>29987314</v>
      </c>
      <c r="F40" s="23">
        <f>+F34+F35+F36+F37+F38+F39</f>
        <v>32549513</v>
      </c>
      <c r="G40" s="22">
        <f t="shared" si="0"/>
        <v>-2562199</v>
      </c>
    </row>
    <row r="41" spans="2:7" ht="14.25">
      <c r="B41" s="20"/>
      <c r="C41" s="24" t="s">
        <v>45</v>
      </c>
      <c r="D41" s="27"/>
      <c r="E41" s="28">
        <f xml:space="preserve"> +E33 - E40</f>
        <v>-3068732</v>
      </c>
      <c r="F41" s="23">
        <f xml:space="preserve"> +F33 - F40</f>
        <v>-2082927</v>
      </c>
      <c r="G41" s="28">
        <f t="shared" si="0"/>
        <v>-985805</v>
      </c>
    </row>
    <row r="42" spans="2:7" ht="14.25">
      <c r="B42" s="24" t="s">
        <v>46</v>
      </c>
      <c r="C42" s="29"/>
      <c r="D42" s="25"/>
      <c r="E42" s="26">
        <f xml:space="preserve"> +E25 +E41</f>
        <v>31111117</v>
      </c>
      <c r="F42" s="23">
        <f xml:space="preserve"> +F25 +F41</f>
        <v>57967493</v>
      </c>
      <c r="G42" s="26">
        <f t="shared" si="0"/>
        <v>-26856376</v>
      </c>
    </row>
    <row r="43" spans="2:7" ht="14.25">
      <c r="B43" s="11" t="s">
        <v>47</v>
      </c>
      <c r="C43" s="11" t="s">
        <v>9</v>
      </c>
      <c r="D43" s="16" t="s">
        <v>48</v>
      </c>
      <c r="E43" s="17">
        <v>0</v>
      </c>
      <c r="F43" s="14">
        <v>0</v>
      </c>
      <c r="G43" s="17">
        <f t="shared" si="0"/>
        <v>0</v>
      </c>
    </row>
    <row r="44" spans="2:7" ht="14.25">
      <c r="B44" s="15"/>
      <c r="C44" s="15"/>
      <c r="D44" s="16" t="s">
        <v>49</v>
      </c>
      <c r="E44" s="17">
        <v>0</v>
      </c>
      <c r="F44" s="18">
        <v>0</v>
      </c>
      <c r="G44" s="17">
        <f t="shared" si="0"/>
        <v>0</v>
      </c>
    </row>
    <row r="45" spans="2:7" ht="14.25">
      <c r="B45" s="15"/>
      <c r="C45" s="15"/>
      <c r="D45" s="16" t="s">
        <v>50</v>
      </c>
      <c r="E45" s="17">
        <v>0</v>
      </c>
      <c r="F45" s="18">
        <v>0</v>
      </c>
      <c r="G45" s="17">
        <f t="shared" si="0"/>
        <v>0</v>
      </c>
    </row>
    <row r="46" spans="2:7" ht="14.25">
      <c r="B46" s="15"/>
      <c r="C46" s="15"/>
      <c r="D46" s="16" t="s">
        <v>51</v>
      </c>
      <c r="E46" s="17">
        <v>0</v>
      </c>
      <c r="F46" s="18">
        <v>0</v>
      </c>
      <c r="G46" s="17">
        <f t="shared" si="0"/>
        <v>0</v>
      </c>
    </row>
    <row r="47" spans="2:7" ht="14.25">
      <c r="B47" s="15"/>
      <c r="C47" s="15"/>
      <c r="D47" s="16" t="s">
        <v>52</v>
      </c>
      <c r="E47" s="17">
        <v>0</v>
      </c>
      <c r="F47" s="18">
        <v>0</v>
      </c>
      <c r="G47" s="17">
        <f t="shared" si="0"/>
        <v>0</v>
      </c>
    </row>
    <row r="48" spans="2:7" ht="14.25">
      <c r="B48" s="15"/>
      <c r="C48" s="15"/>
      <c r="D48" s="16" t="s">
        <v>53</v>
      </c>
      <c r="E48" s="17">
        <v>0</v>
      </c>
      <c r="F48" s="18">
        <v>0</v>
      </c>
      <c r="G48" s="17">
        <f t="shared" si="0"/>
        <v>0</v>
      </c>
    </row>
    <row r="49" spans="2:7" ht="14.25">
      <c r="B49" s="15"/>
      <c r="C49" s="15"/>
      <c r="D49" s="16" t="s">
        <v>54</v>
      </c>
      <c r="E49" s="17">
        <v>0</v>
      </c>
      <c r="F49" s="18">
        <v>0</v>
      </c>
      <c r="G49" s="17">
        <f t="shared" si="0"/>
        <v>0</v>
      </c>
    </row>
    <row r="50" spans="2:7" ht="14.25">
      <c r="B50" s="15"/>
      <c r="C50" s="15"/>
      <c r="D50" s="16" t="s">
        <v>55</v>
      </c>
      <c r="E50" s="17">
        <v>0</v>
      </c>
      <c r="F50" s="19">
        <v>0</v>
      </c>
      <c r="G50" s="17">
        <f t="shared" si="0"/>
        <v>0</v>
      </c>
    </row>
    <row r="51" spans="2:7" ht="14.25">
      <c r="B51" s="15"/>
      <c r="C51" s="20"/>
      <c r="D51" s="21" t="s">
        <v>56</v>
      </c>
      <c r="E51" s="22">
        <f>+E43+E44+E45+E46+E47+E48+E49+E50</f>
        <v>0</v>
      </c>
      <c r="F51" s="23">
        <f>+F43+F44+F45+F46+F47+F48+F49+F50</f>
        <v>0</v>
      </c>
      <c r="G51" s="22">
        <f t="shared" si="0"/>
        <v>0</v>
      </c>
    </row>
    <row r="52" spans="2:7" ht="14.25">
      <c r="B52" s="15"/>
      <c r="C52" s="11" t="s">
        <v>17</v>
      </c>
      <c r="D52" s="16" t="s">
        <v>57</v>
      </c>
      <c r="E52" s="17">
        <v>0</v>
      </c>
      <c r="F52" s="14">
        <v>0</v>
      </c>
      <c r="G52" s="17">
        <f t="shared" si="0"/>
        <v>0</v>
      </c>
    </row>
    <row r="53" spans="2:7" ht="14.25">
      <c r="B53" s="15"/>
      <c r="C53" s="15"/>
      <c r="D53" s="16" t="s">
        <v>58</v>
      </c>
      <c r="E53" s="17">
        <v>0</v>
      </c>
      <c r="F53" s="18">
        <v>0</v>
      </c>
      <c r="G53" s="17">
        <f t="shared" si="0"/>
        <v>0</v>
      </c>
    </row>
    <row r="54" spans="2:7" ht="14.25">
      <c r="B54" s="15"/>
      <c r="C54" s="15"/>
      <c r="D54" s="16" t="s">
        <v>59</v>
      </c>
      <c r="E54" s="17">
        <v>19</v>
      </c>
      <c r="F54" s="18">
        <v>2831195</v>
      </c>
      <c r="G54" s="17">
        <f t="shared" si="0"/>
        <v>-2831176</v>
      </c>
    </row>
    <row r="55" spans="2:7" ht="14.25">
      <c r="B55" s="15"/>
      <c r="C55" s="15"/>
      <c r="D55" s="16" t="s">
        <v>60</v>
      </c>
      <c r="E55" s="17">
        <v>-1</v>
      </c>
      <c r="F55" s="18">
        <v>-1</v>
      </c>
      <c r="G55" s="17">
        <f t="shared" si="0"/>
        <v>0</v>
      </c>
    </row>
    <row r="56" spans="2:7" ht="14.25">
      <c r="B56" s="15"/>
      <c r="C56" s="15"/>
      <c r="D56" s="16" t="s">
        <v>61</v>
      </c>
      <c r="E56" s="17">
        <v>0</v>
      </c>
      <c r="F56" s="18">
        <v>0</v>
      </c>
      <c r="G56" s="17">
        <f t="shared" si="0"/>
        <v>0</v>
      </c>
    </row>
    <row r="57" spans="2:7" ht="14.25">
      <c r="B57" s="15"/>
      <c r="C57" s="15"/>
      <c r="D57" s="16" t="s">
        <v>62</v>
      </c>
      <c r="E57" s="17">
        <v>0</v>
      </c>
      <c r="F57" s="18">
        <v>0</v>
      </c>
      <c r="G57" s="17">
        <f t="shared" si="0"/>
        <v>0</v>
      </c>
    </row>
    <row r="58" spans="2:7" ht="14.25">
      <c r="B58" s="15"/>
      <c r="C58" s="15"/>
      <c r="D58" s="16" t="s">
        <v>63</v>
      </c>
      <c r="E58" s="17">
        <v>0</v>
      </c>
      <c r="F58" s="18">
        <v>0</v>
      </c>
      <c r="G58" s="17">
        <f t="shared" si="0"/>
        <v>0</v>
      </c>
    </row>
    <row r="59" spans="2:7" ht="14.25">
      <c r="B59" s="15"/>
      <c r="C59" s="15"/>
      <c r="D59" s="16" t="s">
        <v>64</v>
      </c>
      <c r="E59" s="17">
        <v>0</v>
      </c>
      <c r="F59" s="18">
        <v>0</v>
      </c>
      <c r="G59" s="17">
        <f t="shared" si="0"/>
        <v>0</v>
      </c>
    </row>
    <row r="60" spans="2:7" ht="14.25">
      <c r="B60" s="15"/>
      <c r="C60" s="15"/>
      <c r="D60" s="16" t="s">
        <v>65</v>
      </c>
      <c r="E60" s="17">
        <v>0</v>
      </c>
      <c r="F60" s="19">
        <v>0</v>
      </c>
      <c r="G60" s="17">
        <f t="shared" si="0"/>
        <v>0</v>
      </c>
    </row>
    <row r="61" spans="2:7" ht="14.25">
      <c r="B61" s="15"/>
      <c r="C61" s="20"/>
      <c r="D61" s="21" t="s">
        <v>66</v>
      </c>
      <c r="E61" s="22">
        <f>+E52+E53+E54+E55+E56+E57+E58+E59+E60</f>
        <v>18</v>
      </c>
      <c r="F61" s="23">
        <f>+F52+F53+F54+F55+F56+F57+F58+F59+F60</f>
        <v>2831194</v>
      </c>
      <c r="G61" s="22">
        <f t="shared" si="0"/>
        <v>-2831176</v>
      </c>
    </row>
    <row r="62" spans="2:7" ht="14.25">
      <c r="B62" s="20"/>
      <c r="C62" s="30" t="s">
        <v>67</v>
      </c>
      <c r="D62" s="31"/>
      <c r="E62" s="32">
        <f xml:space="preserve"> +E51 - E61</f>
        <v>-18</v>
      </c>
      <c r="F62" s="23">
        <f xml:space="preserve"> +F51 - F61</f>
        <v>-2831194</v>
      </c>
      <c r="G62" s="32">
        <f t="shared" si="0"/>
        <v>2831176</v>
      </c>
    </row>
    <row r="63" spans="2:7" ht="14.25">
      <c r="B63" s="24" t="s">
        <v>68</v>
      </c>
      <c r="C63" s="33"/>
      <c r="D63" s="34"/>
      <c r="E63" s="35">
        <f xml:space="preserve"> +E42 +E62</f>
        <v>31111099</v>
      </c>
      <c r="F63" s="23">
        <f xml:space="preserve"> +F42 +F62</f>
        <v>55136299</v>
      </c>
      <c r="G63" s="35">
        <f t="shared" si="0"/>
        <v>-24025200</v>
      </c>
    </row>
    <row r="64" spans="2:7" ht="14.25">
      <c r="B64" s="36" t="s">
        <v>69</v>
      </c>
      <c r="C64" s="33" t="s">
        <v>70</v>
      </c>
      <c r="D64" s="34"/>
      <c r="E64" s="35">
        <v>1207728019</v>
      </c>
      <c r="F64" s="23">
        <v>1238591720</v>
      </c>
      <c r="G64" s="35">
        <f t="shared" si="0"/>
        <v>-30863701</v>
      </c>
    </row>
    <row r="65" spans="2:7" ht="14.25">
      <c r="B65" s="37"/>
      <c r="C65" s="33" t="s">
        <v>71</v>
      </c>
      <c r="D65" s="34"/>
      <c r="E65" s="35">
        <f xml:space="preserve"> +E63 +E64</f>
        <v>1238839118</v>
      </c>
      <c r="F65" s="23">
        <f xml:space="preserve"> +F63 +F64</f>
        <v>1293728019</v>
      </c>
      <c r="G65" s="35">
        <f t="shared" si="0"/>
        <v>-54888901</v>
      </c>
    </row>
    <row r="66" spans="2:7" ht="14.25">
      <c r="B66" s="37"/>
      <c r="C66" s="33" t="s">
        <v>72</v>
      </c>
      <c r="D66" s="34"/>
      <c r="E66" s="35">
        <v>0</v>
      </c>
      <c r="F66" s="23">
        <v>0</v>
      </c>
      <c r="G66" s="35">
        <f t="shared" si="0"/>
        <v>0</v>
      </c>
    </row>
    <row r="67" spans="2:7" ht="14.25">
      <c r="B67" s="37"/>
      <c r="C67" s="33" t="s">
        <v>73</v>
      </c>
      <c r="D67" s="34"/>
      <c r="E67" s="35">
        <v>0</v>
      </c>
      <c r="F67" s="23">
        <v>0</v>
      </c>
      <c r="G67" s="35">
        <f t="shared" si="0"/>
        <v>0</v>
      </c>
    </row>
    <row r="68" spans="2:7" ht="14.25">
      <c r="B68" s="37"/>
      <c r="C68" s="33" t="s">
        <v>74</v>
      </c>
      <c r="D68" s="34"/>
      <c r="E68" s="35">
        <v>61000000</v>
      </c>
      <c r="F68" s="23">
        <v>86000000</v>
      </c>
      <c r="G68" s="35">
        <f t="shared" si="0"/>
        <v>-25000000</v>
      </c>
    </row>
    <row r="69" spans="2:7" ht="14.25">
      <c r="B69" s="38"/>
      <c r="C69" s="33" t="s">
        <v>75</v>
      </c>
      <c r="D69" s="34"/>
      <c r="E69" s="35">
        <f xml:space="preserve"> +E65 +E66 +E67 - E68</f>
        <v>1177839118</v>
      </c>
      <c r="F69" s="23">
        <f xml:space="preserve"> +F65 +F66 +F67 - F68</f>
        <v>1207728019</v>
      </c>
      <c r="G69" s="35">
        <f t="shared" si="0"/>
        <v>-29888901</v>
      </c>
    </row>
  </sheetData>
  <mergeCells count="13">
    <mergeCell ref="B64:B69"/>
    <mergeCell ref="B26:B41"/>
    <mergeCell ref="C26:C33"/>
    <mergeCell ref="C34:C40"/>
    <mergeCell ref="B43:B62"/>
    <mergeCell ref="C43:C51"/>
    <mergeCell ref="C52:C61"/>
    <mergeCell ref="B3:G3"/>
    <mergeCell ref="B5:G5"/>
    <mergeCell ref="B7:D7"/>
    <mergeCell ref="B8:B25"/>
    <mergeCell ref="C8:C14"/>
    <mergeCell ref="C15:C24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第二号第一様式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2019-06-24T05:06:08Z</dcterms:created>
  <dcterms:modified xsi:type="dcterms:W3CDTF">2019-06-24T05:06:09Z</dcterms:modified>
</cp:coreProperties>
</file>